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'Blad1'!$A$27:$H$56</definedName>
  </definedNames>
  <calcPr fullCalcOnLoad="1"/>
</workbook>
</file>

<file path=xl/sharedStrings.xml><?xml version="1.0" encoding="utf-8"?>
<sst xmlns="http://schemas.openxmlformats.org/spreadsheetml/2006/main" count="110" uniqueCount="68">
  <si>
    <t>Flöde ( l/s )</t>
  </si>
  <si>
    <t>Tryck ( kPa )</t>
  </si>
  <si>
    <t>Flöde omräkning</t>
  </si>
  <si>
    <t>Liter / timma</t>
  </si>
  <si>
    <t>Liter / minut</t>
  </si>
  <si>
    <t>Till liter / sek</t>
  </si>
  <si>
    <t>Beräkning Kvs</t>
  </si>
  <si>
    <t>Kvs</t>
  </si>
  <si>
    <t>Den röda rutan beräknar ett Kvs-värde.</t>
  </si>
  <si>
    <t>Kontrollera att tryckfallet inte blir för högt. Om detta är fallet välj en större.</t>
  </si>
  <si>
    <t>Tryck omräkning</t>
  </si>
  <si>
    <t>1 mmvp = 0,1 kPa</t>
  </si>
  <si>
    <t>1 mmvp = 0,01 m</t>
  </si>
  <si>
    <t>(kPa)</t>
  </si>
  <si>
    <t>Kubik / timma</t>
  </si>
  <si>
    <t>Auktoritet</t>
  </si>
  <si>
    <t>Beräkning Reglerventil</t>
  </si>
  <si>
    <t>AP</t>
  </si>
  <si>
    <t xml:space="preserve"> </t>
  </si>
  <si>
    <t>Ventil</t>
  </si>
  <si>
    <t>(betekning på reglerventil)</t>
  </si>
  <si>
    <t>Tryck flödesvariabla (kPa)</t>
  </si>
  <si>
    <t>Variabla sträckan</t>
  </si>
  <si>
    <t>2 el. 3-väg</t>
  </si>
  <si>
    <t>(0)708885298</t>
  </si>
  <si>
    <t>(0)31-287202</t>
  </si>
  <si>
    <t>Dimension</t>
  </si>
  <si>
    <t>Typ</t>
  </si>
  <si>
    <t>Beräknad Reglerventil</t>
  </si>
  <si>
    <t>Antagen Reglerventil</t>
  </si>
  <si>
    <t>Tryckfall över Reglerventil</t>
  </si>
  <si>
    <t>Flöde</t>
  </si>
  <si>
    <t>Objekt/Märke</t>
  </si>
  <si>
    <t>Tryck</t>
  </si>
  <si>
    <t>Valt kvs-värde</t>
  </si>
  <si>
    <t>Tryckfall reglerventil</t>
  </si>
  <si>
    <t>Beräknat Kvs</t>
  </si>
  <si>
    <t>1 m       = 10 kPa</t>
  </si>
  <si>
    <t>1 kPa    = 1000 Pa</t>
  </si>
  <si>
    <t>1mvp     = 1 m</t>
  </si>
  <si>
    <t>1 Pa      = 0,001 kPa</t>
  </si>
  <si>
    <t>1 kPa    = 0,1 m</t>
  </si>
  <si>
    <t>1 m       = 1 mvp</t>
  </si>
  <si>
    <t>1 kPa     = 10 mmvp</t>
  </si>
  <si>
    <t>1 mmvp  = 0,01 m</t>
  </si>
  <si>
    <t>Ventilauktoritet</t>
  </si>
  <si>
    <t xml:space="preserve"> (l/s)</t>
  </si>
  <si>
    <r>
      <t>Vid dimensionering av en ventil väljs normalt ett Kvs-värde</t>
    </r>
    <r>
      <rPr>
        <b/>
        <sz val="10"/>
        <rFont val="Arial"/>
        <family val="2"/>
      </rPr>
      <t xml:space="preserve"> inom -20% till 40% av beräknat värde</t>
    </r>
  </si>
  <si>
    <t>Om Du har fler reglerventilsberäkningar så kan du använda nedstående tabell</t>
  </si>
  <si>
    <t>Skriv in föreskrivna värden I rutorna Flöde och Tryck.</t>
  </si>
  <si>
    <t>Telefon               +46</t>
  </si>
  <si>
    <t>Mob.Telefon        +46</t>
  </si>
  <si>
    <t>SVF x65</t>
  </si>
  <si>
    <t>SVF x80</t>
  </si>
  <si>
    <t>SVF x100</t>
  </si>
  <si>
    <t>SVF x125</t>
  </si>
  <si>
    <t>SVF x150</t>
  </si>
  <si>
    <t>SVI x15x</t>
  </si>
  <si>
    <t>SVI x20</t>
  </si>
  <si>
    <t>SVI x50</t>
  </si>
  <si>
    <t>SVF x200</t>
  </si>
  <si>
    <t xml:space="preserve"> SVI x25</t>
  </si>
  <si>
    <t xml:space="preserve"> SVI x32</t>
  </si>
  <si>
    <t xml:space="preserve"> SVI x40</t>
  </si>
  <si>
    <t>Observera att du endast kan ändra värdet i de gula cellerna.</t>
  </si>
  <si>
    <t>Variabla sträckan är från huvudstam till reglerventil</t>
  </si>
  <si>
    <t>Dålig ventilauktoritet innebär att ventilen enbart reglerar flödet nära stängt läge, då tryckfallet över ventilen är störst</t>
  </si>
  <si>
    <t>Ventilauktoriteten ska vara minst 50% för att säkerställa god funktion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</si>
</sst>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33" borderId="1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5" xfId="0" applyNumberFormat="1" applyBorder="1" applyAlignment="1">
      <alignment/>
    </xf>
    <xf numFmtId="9" fontId="0" fillId="0" borderId="10" xfId="48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9" fontId="0" fillId="0" borderId="17" xfId="48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2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9" fontId="0" fillId="0" borderId="24" xfId="48" applyFont="1" applyBorder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164" fontId="0" fillId="33" borderId="10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Alignment="1">
      <alignment/>
    </xf>
    <xf numFmtId="0" fontId="2" fillId="35" borderId="28" xfId="0" applyFont="1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0" fontId="0" fillId="35" borderId="30" xfId="0" applyFill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17</xdr:row>
      <xdr:rowOff>0</xdr:rowOff>
    </xdr:from>
    <xdr:to>
      <xdr:col>6</xdr:col>
      <xdr:colOff>723900</xdr:colOff>
      <xdr:row>18</xdr:row>
      <xdr:rowOff>114300</xdr:rowOff>
    </xdr:to>
    <xdr:pic>
      <xdr:nvPicPr>
        <xdr:cNvPr id="1" name="Picture 1" descr="AP Bakgr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171825"/>
          <a:ext cx="723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21.421875" style="0" customWidth="1"/>
    <col min="2" max="2" width="8.140625" style="0" customWidth="1"/>
    <col min="3" max="3" width="7.140625" style="0" bestFit="1" customWidth="1"/>
    <col min="4" max="4" width="12.57421875" style="0" customWidth="1"/>
    <col min="5" max="5" width="16.140625" style="0" bestFit="1" customWidth="1"/>
    <col min="6" max="6" width="18.28125" style="0" bestFit="1" customWidth="1"/>
    <col min="7" max="7" width="12.00390625" style="0" bestFit="1" customWidth="1"/>
    <col min="8" max="8" width="14.57421875" style="0" bestFit="1" customWidth="1"/>
  </cols>
  <sheetData>
    <row r="1" spans="1:7" ht="23.25">
      <c r="A1" s="61" t="s">
        <v>16</v>
      </c>
      <c r="B1" s="61"/>
      <c r="C1" s="61"/>
      <c r="D1" s="61"/>
      <c r="E1" s="61"/>
      <c r="F1" s="61"/>
      <c r="G1" s="61"/>
    </row>
    <row r="2" spans="1:7" ht="23.25">
      <c r="A2" s="45"/>
      <c r="B2" s="45"/>
      <c r="C2" s="45"/>
      <c r="D2" s="45"/>
      <c r="E2" s="45"/>
      <c r="F2" s="45"/>
      <c r="G2" s="45"/>
    </row>
    <row r="3" spans="1:8" ht="23.25">
      <c r="A3" s="61" t="s">
        <v>64</v>
      </c>
      <c r="B3" s="64"/>
      <c r="C3" s="64"/>
      <c r="D3" s="64"/>
      <c r="E3" s="64"/>
      <c r="F3" s="64"/>
      <c r="G3" s="64"/>
      <c r="H3" s="64"/>
    </row>
    <row r="4" spans="9:12" ht="12.75">
      <c r="I4" s="68" t="s">
        <v>17</v>
      </c>
      <c r="J4" s="68" t="s">
        <v>19</v>
      </c>
      <c r="K4" s="68" t="s">
        <v>27</v>
      </c>
      <c r="L4" s="1" t="s">
        <v>18</v>
      </c>
    </row>
    <row r="5" spans="1:12" ht="12.75">
      <c r="A5" s="58" t="s">
        <v>6</v>
      </c>
      <c r="B5" s="60"/>
      <c r="D5" s="58" t="s">
        <v>2</v>
      </c>
      <c r="E5" s="59"/>
      <c r="F5" s="59"/>
      <c r="G5" s="60"/>
      <c r="I5" s="9" t="s">
        <v>26</v>
      </c>
      <c r="J5" s="9" t="s">
        <v>7</v>
      </c>
      <c r="K5" s="9" t="s">
        <v>23</v>
      </c>
      <c r="L5" s="1" t="s">
        <v>18</v>
      </c>
    </row>
    <row r="6" spans="1:12" ht="12.75">
      <c r="A6" s="2"/>
      <c r="B6" s="4"/>
      <c r="D6" s="2"/>
      <c r="E6" s="3"/>
      <c r="F6" s="3"/>
      <c r="G6" s="4"/>
      <c r="I6" s="9">
        <v>15</v>
      </c>
      <c r="J6" s="9">
        <v>0.25</v>
      </c>
      <c r="K6" s="9" t="s">
        <v>57</v>
      </c>
      <c r="L6" s="9" t="s">
        <v>18</v>
      </c>
    </row>
    <row r="7" spans="1:12" ht="12.75">
      <c r="A7" s="2" t="s">
        <v>0</v>
      </c>
      <c r="B7" s="34">
        <v>0.3</v>
      </c>
      <c r="D7" s="2" t="s">
        <v>3</v>
      </c>
      <c r="E7" s="34">
        <v>50</v>
      </c>
      <c r="F7" s="3" t="s">
        <v>5</v>
      </c>
      <c r="G7" s="4">
        <f>E7/3600</f>
        <v>0.013888888888888888</v>
      </c>
      <c r="I7" s="9">
        <v>15</v>
      </c>
      <c r="J7" s="9">
        <v>0.4</v>
      </c>
      <c r="K7" s="9" t="s">
        <v>57</v>
      </c>
      <c r="L7" s="9" t="s">
        <v>18</v>
      </c>
    </row>
    <row r="8" spans="1:12" ht="12.75">
      <c r="A8" s="2" t="s">
        <v>1</v>
      </c>
      <c r="B8" s="34">
        <v>15</v>
      </c>
      <c r="D8" s="2" t="s">
        <v>14</v>
      </c>
      <c r="E8" s="34">
        <v>5.6</v>
      </c>
      <c r="F8" s="3" t="s">
        <v>5</v>
      </c>
      <c r="G8" s="4">
        <f>E8/3.6</f>
        <v>1.5555555555555554</v>
      </c>
      <c r="I8" s="9">
        <v>15</v>
      </c>
      <c r="J8" s="9">
        <v>0.63</v>
      </c>
      <c r="K8" s="9" t="s">
        <v>57</v>
      </c>
      <c r="L8" s="9" t="s">
        <v>18</v>
      </c>
    </row>
    <row r="9" spans="1:12" ht="12.75">
      <c r="A9" s="2" t="s">
        <v>21</v>
      </c>
      <c r="B9" s="34">
        <v>10</v>
      </c>
      <c r="D9" s="5" t="s">
        <v>4</v>
      </c>
      <c r="E9" s="34">
        <v>40.2</v>
      </c>
      <c r="F9" s="6" t="s">
        <v>5</v>
      </c>
      <c r="G9" s="11">
        <f>E9/60</f>
        <v>0.67</v>
      </c>
      <c r="I9" s="9">
        <v>15</v>
      </c>
      <c r="J9" s="9">
        <v>1</v>
      </c>
      <c r="K9" s="9" t="s">
        <v>57</v>
      </c>
      <c r="L9" s="9" t="s">
        <v>18</v>
      </c>
    </row>
    <row r="10" spans="1:12" ht="12.75">
      <c r="A10" s="2"/>
      <c r="B10" s="4"/>
      <c r="I10" s="9">
        <v>15</v>
      </c>
      <c r="J10" s="9">
        <v>1.6</v>
      </c>
      <c r="K10" s="9" t="s">
        <v>57</v>
      </c>
      <c r="L10" s="9" t="s">
        <v>18</v>
      </c>
    </row>
    <row r="11" spans="1:12" ht="12.75">
      <c r="A11" s="2" t="s">
        <v>28</v>
      </c>
      <c r="B11" s="7">
        <f>(3.6*B7)/SQRT(0.01*B8)</f>
        <v>2.7885480092693404</v>
      </c>
      <c r="E11" s="62" t="s">
        <v>10</v>
      </c>
      <c r="F11" s="63"/>
      <c r="I11" s="9">
        <v>15</v>
      </c>
      <c r="J11" s="9">
        <v>2.5</v>
      </c>
      <c r="K11" s="9" t="s">
        <v>57</v>
      </c>
      <c r="L11" s="9" t="s">
        <v>18</v>
      </c>
    </row>
    <row r="12" spans="1:12" ht="12.75">
      <c r="A12" s="2" t="s">
        <v>29</v>
      </c>
      <c r="B12" s="35">
        <v>40</v>
      </c>
      <c r="E12" s="1" t="s">
        <v>37</v>
      </c>
      <c r="F12" s="1" t="s">
        <v>41</v>
      </c>
      <c r="I12" s="9">
        <v>20</v>
      </c>
      <c r="J12" s="9">
        <v>4</v>
      </c>
      <c r="K12" s="9" t="s">
        <v>58</v>
      </c>
      <c r="L12" s="9" t="s">
        <v>18</v>
      </c>
    </row>
    <row r="13" spans="1:12" ht="13.5" thickBot="1">
      <c r="A13" s="2" t="s">
        <v>30</v>
      </c>
      <c r="B13" s="13">
        <f>((3.6*B7)/B12*(3.6*B7)/B12)/0.01</f>
        <v>0.07290000000000002</v>
      </c>
      <c r="E13" s="1" t="s">
        <v>38</v>
      </c>
      <c r="F13" s="1" t="s">
        <v>40</v>
      </c>
      <c r="I13" s="9">
        <v>20</v>
      </c>
      <c r="J13" s="9">
        <v>6.3</v>
      </c>
      <c r="K13" s="9" t="s">
        <v>58</v>
      </c>
      <c r="L13" s="9" t="s">
        <v>18</v>
      </c>
    </row>
    <row r="14" spans="1:12" ht="13.5" thickBot="1">
      <c r="A14" s="14" t="s">
        <v>45</v>
      </c>
      <c r="B14" s="15">
        <f>B13/(B13+B9)</f>
        <v>0.007237240516633742</v>
      </c>
      <c r="E14" s="1" t="s">
        <v>39</v>
      </c>
      <c r="F14" s="1" t="s">
        <v>42</v>
      </c>
      <c r="I14" s="9">
        <v>25</v>
      </c>
      <c r="J14" s="9">
        <v>10</v>
      </c>
      <c r="K14" s="9" t="s">
        <v>61</v>
      </c>
      <c r="L14" s="9" t="s">
        <v>18</v>
      </c>
    </row>
    <row r="15" spans="5:12" ht="12.75">
      <c r="E15" s="1" t="s">
        <v>12</v>
      </c>
      <c r="F15" s="1" t="s">
        <v>44</v>
      </c>
      <c r="I15" s="9">
        <v>32</v>
      </c>
      <c r="J15" s="9">
        <v>16</v>
      </c>
      <c r="K15" s="9" t="s">
        <v>62</v>
      </c>
      <c r="L15" s="9" t="s">
        <v>18</v>
      </c>
    </row>
    <row r="16" spans="5:12" ht="12.75">
      <c r="E16" s="1" t="s">
        <v>11</v>
      </c>
      <c r="F16" s="1" t="s">
        <v>43</v>
      </c>
      <c r="I16" s="9">
        <v>40</v>
      </c>
      <c r="J16" s="9">
        <v>25</v>
      </c>
      <c r="K16" s="9" t="s">
        <v>63</v>
      </c>
      <c r="L16" s="9" t="s">
        <v>18</v>
      </c>
    </row>
    <row r="17" spans="9:12" ht="12.75">
      <c r="I17" s="9">
        <v>50</v>
      </c>
      <c r="J17" s="9">
        <v>40</v>
      </c>
      <c r="K17" s="9" t="s">
        <v>59</v>
      </c>
      <c r="L17" s="9" t="s">
        <v>18</v>
      </c>
    </row>
    <row r="18" spans="1:12" ht="12.75">
      <c r="A18" t="s">
        <v>49</v>
      </c>
      <c r="I18" s="9">
        <v>65</v>
      </c>
      <c r="J18" s="9">
        <v>63</v>
      </c>
      <c r="K18" s="9" t="s">
        <v>52</v>
      </c>
      <c r="L18" s="9" t="s">
        <v>18</v>
      </c>
    </row>
    <row r="19" spans="1:12" ht="12.75">
      <c r="A19" t="s">
        <v>8</v>
      </c>
      <c r="I19" s="9">
        <v>80</v>
      </c>
      <c r="J19" s="9">
        <v>100</v>
      </c>
      <c r="K19" s="9" t="s">
        <v>53</v>
      </c>
      <c r="L19" s="9" t="s">
        <v>18</v>
      </c>
    </row>
    <row r="20" spans="1:12" ht="12.75">
      <c r="A20" t="s">
        <v>18</v>
      </c>
      <c r="B20" t="s">
        <v>18</v>
      </c>
      <c r="C20" t="s">
        <v>18</v>
      </c>
      <c r="D20" t="s">
        <v>18</v>
      </c>
      <c r="F20" t="s">
        <v>50</v>
      </c>
      <c r="G20" t="s">
        <v>25</v>
      </c>
      <c r="I20" s="9">
        <v>100</v>
      </c>
      <c r="J20" s="9">
        <v>145</v>
      </c>
      <c r="K20" s="9" t="s">
        <v>54</v>
      </c>
      <c r="L20" s="9" t="s">
        <v>18</v>
      </c>
    </row>
    <row r="21" spans="1:12" ht="12.75">
      <c r="A21" t="s">
        <v>9</v>
      </c>
      <c r="F21" t="s">
        <v>51</v>
      </c>
      <c r="G21" t="s">
        <v>24</v>
      </c>
      <c r="I21" s="9">
        <v>125</v>
      </c>
      <c r="J21" s="9">
        <v>220</v>
      </c>
      <c r="K21" s="9" t="s">
        <v>55</v>
      </c>
      <c r="L21" s="9" t="s">
        <v>18</v>
      </c>
    </row>
    <row r="22" spans="1:11" ht="12.75">
      <c r="A22" t="s">
        <v>47</v>
      </c>
      <c r="I22" s="10">
        <v>150</v>
      </c>
      <c r="J22" s="10">
        <v>320</v>
      </c>
      <c r="K22" s="1" t="s">
        <v>56</v>
      </c>
    </row>
    <row r="23" spans="9:11" ht="12.75">
      <c r="I23" s="10">
        <v>200</v>
      </c>
      <c r="J23" s="10">
        <v>550</v>
      </c>
      <c r="K23" s="10" t="s">
        <v>60</v>
      </c>
    </row>
    <row r="25" ht="12.75">
      <c r="A25" t="s">
        <v>48</v>
      </c>
    </row>
    <row r="26" ht="13.5" thickBot="1"/>
    <row r="27" spans="1:8" ht="12.75">
      <c r="A27" s="21" t="s">
        <v>32</v>
      </c>
      <c r="B27" s="22" t="s">
        <v>31</v>
      </c>
      <c r="C27" s="22" t="s">
        <v>33</v>
      </c>
      <c r="D27" s="22" t="s">
        <v>36</v>
      </c>
      <c r="E27" s="22" t="s">
        <v>34</v>
      </c>
      <c r="F27" s="22" t="s">
        <v>35</v>
      </c>
      <c r="G27" s="23" t="s">
        <v>15</v>
      </c>
      <c r="H27" s="24" t="s">
        <v>22</v>
      </c>
    </row>
    <row r="28" spans="1:8" ht="12.75">
      <c r="A28" s="25" t="s">
        <v>20</v>
      </c>
      <c r="B28" s="9" t="s">
        <v>46</v>
      </c>
      <c r="C28" s="9" t="s">
        <v>13</v>
      </c>
      <c r="D28" s="9"/>
      <c r="E28" s="9"/>
      <c r="F28" s="9" t="s">
        <v>13</v>
      </c>
      <c r="G28" s="10"/>
      <c r="H28" s="26"/>
    </row>
    <row r="29" spans="1:8" ht="12.75">
      <c r="A29" s="43">
        <v>1</v>
      </c>
      <c r="B29" s="35">
        <v>1.3</v>
      </c>
      <c r="C29" s="35">
        <v>8.4</v>
      </c>
      <c r="D29" s="41">
        <f>(3.6*B29)/SQRT(0.01*C29)</f>
        <v>16.147534088611092</v>
      </c>
      <c r="E29" s="37">
        <v>16</v>
      </c>
      <c r="F29" s="8">
        <f aca="true" t="shared" si="0" ref="F29:F34">((3.6*B29)/E29*(3.6*B29)/E29)/0.01</f>
        <v>8.555625000000003</v>
      </c>
      <c r="G29" s="12">
        <f aca="true" t="shared" si="1" ref="G29:G34">F29/(H29+F29)</f>
        <v>0.6311494305869335</v>
      </c>
      <c r="H29" s="39">
        <v>5</v>
      </c>
    </row>
    <row r="30" spans="1:8" ht="12.75">
      <c r="A30" s="43">
        <v>2</v>
      </c>
      <c r="B30" s="35">
        <v>0.18</v>
      </c>
      <c r="C30" s="35">
        <v>45</v>
      </c>
      <c r="D30" s="41">
        <f>(3.6*B30)/SQRT(0.01*C30)</f>
        <v>0.9659813662799092</v>
      </c>
      <c r="E30" s="37">
        <v>1.6</v>
      </c>
      <c r="F30" s="8">
        <f t="shared" si="0"/>
        <v>16.4025</v>
      </c>
      <c r="G30" s="12">
        <f t="shared" si="1"/>
        <v>0.6212479878799356</v>
      </c>
      <c r="H30" s="39">
        <v>10</v>
      </c>
    </row>
    <row r="31" spans="1:8" ht="12.75">
      <c r="A31" s="43">
        <v>3</v>
      </c>
      <c r="B31" s="35">
        <v>0.14</v>
      </c>
      <c r="C31" s="35">
        <v>17</v>
      </c>
      <c r="D31" s="41">
        <f>(3.6*B31)/SQRT(0.01*C31)</f>
        <v>1.2223795501831185</v>
      </c>
      <c r="E31" s="37">
        <v>1.6</v>
      </c>
      <c r="F31" s="8">
        <f t="shared" si="0"/>
        <v>9.922500000000003</v>
      </c>
      <c r="G31" s="12">
        <f t="shared" si="1"/>
        <v>0.4980549629815536</v>
      </c>
      <c r="H31" s="39">
        <v>10</v>
      </c>
    </row>
    <row r="32" spans="1:8" ht="12.75">
      <c r="A32" s="43">
        <v>4</v>
      </c>
      <c r="B32" s="35">
        <v>0.18</v>
      </c>
      <c r="C32" s="35">
        <v>15</v>
      </c>
      <c r="D32" s="41">
        <f>(3.6*B32)/SQRT(0.01*C32)</f>
        <v>1.673128805561604</v>
      </c>
      <c r="E32" s="37">
        <v>1.6</v>
      </c>
      <c r="F32" s="8">
        <f t="shared" si="0"/>
        <v>16.4025</v>
      </c>
      <c r="G32" s="12">
        <f t="shared" si="1"/>
        <v>0.6212479878799356</v>
      </c>
      <c r="H32" s="39">
        <v>10</v>
      </c>
    </row>
    <row r="33" spans="1:8" ht="12.75">
      <c r="A33" s="43">
        <v>5</v>
      </c>
      <c r="B33" s="35">
        <v>0.18</v>
      </c>
      <c r="C33" s="35">
        <v>15</v>
      </c>
      <c r="D33" s="41">
        <f>(3.6*B33)/SQRT(0.01*C33)</f>
        <v>1.673128805561604</v>
      </c>
      <c r="E33" s="37">
        <v>1.6</v>
      </c>
      <c r="F33" s="8">
        <f t="shared" si="0"/>
        <v>16.4025</v>
      </c>
      <c r="G33" s="12">
        <f t="shared" si="1"/>
        <v>0.6212479878799356</v>
      </c>
      <c r="H33" s="39">
        <v>10</v>
      </c>
    </row>
    <row r="34" spans="1:8" ht="13.5" thickBot="1">
      <c r="A34" s="44">
        <v>6</v>
      </c>
      <c r="B34" s="36">
        <v>0.18</v>
      </c>
      <c r="C34" s="36">
        <v>15</v>
      </c>
      <c r="D34" s="42">
        <f>(3.6*B34)/SQRT(0.01*C34)</f>
        <v>1.673128805561604</v>
      </c>
      <c r="E34" s="38">
        <v>1.6</v>
      </c>
      <c r="F34" s="27">
        <f t="shared" si="0"/>
        <v>16.4025</v>
      </c>
      <c r="G34" s="33">
        <f t="shared" si="1"/>
        <v>0.6212479878799356</v>
      </c>
      <c r="H34" s="40">
        <v>10</v>
      </c>
    </row>
    <row r="35" spans="1:8" ht="12.75">
      <c r="A35" s="16"/>
      <c r="B35" s="17"/>
      <c r="C35" s="17"/>
      <c r="D35" s="18"/>
      <c r="E35" s="16"/>
      <c r="F35" s="19"/>
      <c r="G35" s="20"/>
      <c r="H35" s="20"/>
    </row>
    <row r="36" spans="1:8" ht="13.5" thickBot="1">
      <c r="A36" s="28"/>
      <c r="B36" s="29"/>
      <c r="C36" s="29"/>
      <c r="D36" s="30"/>
      <c r="E36" s="28"/>
      <c r="F36" s="31"/>
      <c r="G36" s="32"/>
      <c r="H36" s="32"/>
    </row>
    <row r="37" spans="1:8" ht="12.75">
      <c r="A37" s="21" t="s">
        <v>32</v>
      </c>
      <c r="B37" s="22" t="s">
        <v>31</v>
      </c>
      <c r="C37" s="22" t="s">
        <v>33</v>
      </c>
      <c r="D37" s="22" t="s">
        <v>36</v>
      </c>
      <c r="E37" s="22" t="s">
        <v>34</v>
      </c>
      <c r="F37" s="22" t="s">
        <v>35</v>
      </c>
      <c r="G37" s="23" t="s">
        <v>15</v>
      </c>
      <c r="H37" s="24" t="s">
        <v>22</v>
      </c>
    </row>
    <row r="38" spans="1:8" ht="12.75">
      <c r="A38" s="25" t="s">
        <v>20</v>
      </c>
      <c r="B38" s="9" t="s">
        <v>46</v>
      </c>
      <c r="C38" s="9" t="s">
        <v>13</v>
      </c>
      <c r="D38" s="9"/>
      <c r="E38" s="9"/>
      <c r="F38" s="9" t="s">
        <v>13</v>
      </c>
      <c r="G38" s="10"/>
      <c r="H38" s="26"/>
    </row>
    <row r="39" spans="1:8" ht="12.75">
      <c r="A39" s="43">
        <v>7</v>
      </c>
      <c r="B39" s="35">
        <v>0.18</v>
      </c>
      <c r="C39" s="35">
        <v>15</v>
      </c>
      <c r="D39" s="41">
        <f aca="true" t="shared" si="2" ref="D39:D44">(3.6*B39)/SQRT(0.01*C39)</f>
        <v>1.673128805561604</v>
      </c>
      <c r="E39" s="37">
        <v>1.6</v>
      </c>
      <c r="F39" s="8">
        <f aca="true" t="shared" si="3" ref="F39:F44">((3.6*B39)/E39*(3.6*B39)/E39)/0.01</f>
        <v>16.4025</v>
      </c>
      <c r="G39" s="12">
        <f aca="true" t="shared" si="4" ref="G39:G44">F39/(H39+F39)</f>
        <v>0.6212479878799356</v>
      </c>
      <c r="H39" s="39">
        <v>10</v>
      </c>
    </row>
    <row r="40" spans="1:8" ht="12.75">
      <c r="A40" s="43">
        <v>8</v>
      </c>
      <c r="B40" s="35">
        <v>0.18</v>
      </c>
      <c r="C40" s="35">
        <v>15</v>
      </c>
      <c r="D40" s="41">
        <f t="shared" si="2"/>
        <v>1.673128805561604</v>
      </c>
      <c r="E40" s="37">
        <v>1.6</v>
      </c>
      <c r="F40" s="8">
        <f t="shared" si="3"/>
        <v>16.4025</v>
      </c>
      <c r="G40" s="12">
        <f t="shared" si="4"/>
        <v>0.6212479878799356</v>
      </c>
      <c r="H40" s="39">
        <v>10</v>
      </c>
    </row>
    <row r="41" spans="1:8" ht="12.75">
      <c r="A41" s="43">
        <v>9</v>
      </c>
      <c r="B41" s="35">
        <v>0.18</v>
      </c>
      <c r="C41" s="35">
        <v>15</v>
      </c>
      <c r="D41" s="41">
        <f t="shared" si="2"/>
        <v>1.673128805561604</v>
      </c>
      <c r="E41" s="37">
        <v>1.6</v>
      </c>
      <c r="F41" s="8">
        <f t="shared" si="3"/>
        <v>16.4025</v>
      </c>
      <c r="G41" s="12">
        <f t="shared" si="4"/>
        <v>0.6212479878799356</v>
      </c>
      <c r="H41" s="39">
        <v>10</v>
      </c>
    </row>
    <row r="42" spans="1:8" ht="12.75">
      <c r="A42" s="43">
        <v>10</v>
      </c>
      <c r="B42" s="35">
        <v>0.18</v>
      </c>
      <c r="C42" s="35">
        <v>15</v>
      </c>
      <c r="D42" s="41">
        <f t="shared" si="2"/>
        <v>1.673128805561604</v>
      </c>
      <c r="E42" s="37">
        <v>1.6</v>
      </c>
      <c r="F42" s="8">
        <f t="shared" si="3"/>
        <v>16.4025</v>
      </c>
      <c r="G42" s="12">
        <f t="shared" si="4"/>
        <v>0.6212479878799356</v>
      </c>
      <c r="H42" s="39">
        <v>10</v>
      </c>
    </row>
    <row r="43" spans="1:8" ht="12.75">
      <c r="A43" s="43">
        <v>11</v>
      </c>
      <c r="B43" s="35">
        <v>0.18</v>
      </c>
      <c r="C43" s="35">
        <v>15</v>
      </c>
      <c r="D43" s="41">
        <f t="shared" si="2"/>
        <v>1.673128805561604</v>
      </c>
      <c r="E43" s="37">
        <v>1.6</v>
      </c>
      <c r="F43" s="8">
        <f t="shared" si="3"/>
        <v>16.4025</v>
      </c>
      <c r="G43" s="12">
        <f t="shared" si="4"/>
        <v>0.6212479878799356</v>
      </c>
      <c r="H43" s="39">
        <v>10</v>
      </c>
    </row>
    <row r="44" spans="1:8" ht="12.75">
      <c r="A44" s="43">
        <v>12</v>
      </c>
      <c r="B44" s="35">
        <v>0.18</v>
      </c>
      <c r="C44" s="35">
        <v>15</v>
      </c>
      <c r="D44" s="41">
        <f t="shared" si="2"/>
        <v>1.673128805561604</v>
      </c>
      <c r="E44" s="37">
        <v>1.6</v>
      </c>
      <c r="F44" s="8">
        <f t="shared" si="3"/>
        <v>16.4025</v>
      </c>
      <c r="G44" s="12">
        <f t="shared" si="4"/>
        <v>0.6212479878799356</v>
      </c>
      <c r="H44" s="39">
        <v>10</v>
      </c>
    </row>
    <row r="45" spans="1:8" ht="12.75">
      <c r="A45" s="46"/>
      <c r="B45" s="46"/>
      <c r="C45" s="46"/>
      <c r="D45" s="50"/>
      <c r="E45" s="46"/>
      <c r="F45" s="51"/>
      <c r="G45" s="3"/>
      <c r="H45" s="3"/>
    </row>
    <row r="46" spans="1:8" ht="19.5" customHeight="1">
      <c r="A46" s="65" t="s">
        <v>65</v>
      </c>
      <c r="B46" s="66"/>
      <c r="C46" s="66"/>
      <c r="D46" s="66"/>
      <c r="E46" s="66"/>
      <c r="F46" s="66"/>
      <c r="G46" s="66"/>
      <c r="H46" s="67"/>
    </row>
    <row r="47" spans="1:8" ht="19.5" customHeight="1">
      <c r="A47" s="52" t="s">
        <v>66</v>
      </c>
      <c r="B47" s="53"/>
      <c r="C47" s="53"/>
      <c r="D47" s="53"/>
      <c r="E47" s="53"/>
      <c r="F47" s="53"/>
      <c r="G47" s="53"/>
      <c r="H47" s="54"/>
    </row>
    <row r="48" spans="1:8" ht="19.5" customHeight="1">
      <c r="A48" s="55" t="s">
        <v>67</v>
      </c>
      <c r="B48" s="56"/>
      <c r="C48" s="56"/>
      <c r="D48" s="56"/>
      <c r="E48" s="56"/>
      <c r="F48" s="56"/>
      <c r="G48" s="56"/>
      <c r="H48" s="57"/>
    </row>
    <row r="49" spans="1:8" ht="12.75">
      <c r="A49" s="46"/>
      <c r="B49" s="47"/>
      <c r="C49" s="47"/>
      <c r="D49" s="48"/>
      <c r="E49" s="46"/>
      <c r="F49" s="49"/>
      <c r="G49" s="3"/>
      <c r="H49" s="3"/>
    </row>
    <row r="50" spans="1:8" ht="12.75">
      <c r="A50" s="46"/>
      <c r="B50" s="47"/>
      <c r="C50" s="47"/>
      <c r="D50" s="48"/>
      <c r="E50" s="46"/>
      <c r="F50" s="49"/>
      <c r="G50" s="3"/>
      <c r="H50" s="3"/>
    </row>
    <row r="51" spans="1:8" ht="12.75">
      <c r="A51" s="46"/>
      <c r="B51" s="47"/>
      <c r="C51" s="47"/>
      <c r="D51" s="48"/>
      <c r="E51" s="46"/>
      <c r="F51" s="49"/>
      <c r="G51" s="3"/>
      <c r="H51" s="3"/>
    </row>
    <row r="52" spans="1:8" ht="12.75">
      <c r="A52" s="46"/>
      <c r="B52" s="47"/>
      <c r="C52" s="47"/>
      <c r="D52" s="48"/>
      <c r="E52" s="46"/>
      <c r="F52" s="49"/>
      <c r="G52" s="3"/>
      <c r="H52" s="3"/>
    </row>
    <row r="53" spans="1:8" ht="12.75">
      <c r="A53" s="46"/>
      <c r="B53" s="47"/>
      <c r="C53" s="47"/>
      <c r="D53" s="48"/>
      <c r="E53" s="46"/>
      <c r="F53" s="49"/>
      <c r="G53" s="3"/>
      <c r="H53" s="3"/>
    </row>
    <row r="54" spans="1:8" ht="12.75">
      <c r="A54" s="46"/>
      <c r="B54" s="47"/>
      <c r="C54" s="47"/>
      <c r="D54" s="48"/>
      <c r="E54" s="46"/>
      <c r="F54" s="49"/>
      <c r="G54" s="3"/>
      <c r="H54" s="3"/>
    </row>
    <row r="55" spans="1:8" ht="12.75">
      <c r="A55" s="46"/>
      <c r="B55" s="47"/>
      <c r="C55" s="47"/>
      <c r="D55" s="48"/>
      <c r="E55" s="46"/>
      <c r="F55" s="49"/>
      <c r="G55" s="3"/>
      <c r="H55" s="3"/>
    </row>
    <row r="56" spans="1:8" ht="12.75">
      <c r="A56" s="46"/>
      <c r="B56" s="47"/>
      <c r="C56" s="47"/>
      <c r="D56" s="48"/>
      <c r="E56" s="46"/>
      <c r="F56" s="49"/>
      <c r="G56" s="3"/>
      <c r="H56" s="3"/>
    </row>
  </sheetData>
  <sheetProtection sheet="1" objects="1" scenarios="1"/>
  <mergeCells count="8">
    <mergeCell ref="A47:H47"/>
    <mergeCell ref="A48:H48"/>
    <mergeCell ref="D5:G5"/>
    <mergeCell ref="A5:B5"/>
    <mergeCell ref="A1:G1"/>
    <mergeCell ref="E11:F11"/>
    <mergeCell ref="A3:H3"/>
    <mergeCell ref="A46:H4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Automatikprodukter i Askim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Ewert Johansson</dc:creator>
  <cp:keywords/>
  <dc:description/>
  <cp:lastModifiedBy>Your User Name</cp:lastModifiedBy>
  <cp:lastPrinted>2005-09-05T13:18:57Z</cp:lastPrinted>
  <dcterms:created xsi:type="dcterms:W3CDTF">1998-07-09T06:18:55Z</dcterms:created>
  <dcterms:modified xsi:type="dcterms:W3CDTF">2010-01-13T08:14:20Z</dcterms:modified>
  <cp:category/>
  <cp:version/>
  <cp:contentType/>
  <cp:contentStatus/>
</cp:coreProperties>
</file>